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14940" windowHeight="9090"/>
  </bookViews>
  <sheets>
    <sheet name="Расходы 2026-2028гг" sheetId="1" r:id="rId1"/>
  </sheets>
  <definedNames>
    <definedName name="BFT_Print_Titles" localSheetId="0">'Расходы 2026-2028гг'!$15:$16</definedName>
    <definedName name="LAST_CELL" localSheetId="0">'Расходы 2026-2028гг'!#REF!</definedName>
    <definedName name="_xlnm.Print_Titles" localSheetId="0">'Расходы 2026-2028гг'!$15:$16</definedName>
    <definedName name="_xlnm.Print_Area" localSheetId="0">'Расходы 2026-2028гг'!$A$1:$F$64</definedName>
  </definedNames>
  <calcPr calcId="144525"/>
</workbook>
</file>

<file path=xl/calcChain.xml><?xml version="1.0" encoding="utf-8"?>
<calcChain xmlns="http://schemas.openxmlformats.org/spreadsheetml/2006/main">
  <c r="E18" i="1" l="1"/>
  <c r="F18" i="1"/>
  <c r="D18" i="1"/>
  <c r="E60" i="1" l="1"/>
  <c r="F60" i="1"/>
  <c r="D60" i="1"/>
  <c r="E33" i="1"/>
  <c r="F33" i="1"/>
  <c r="D33" i="1"/>
  <c r="E29" i="1"/>
  <c r="F29" i="1"/>
  <c r="D29" i="1"/>
  <c r="E38" i="1" l="1"/>
  <c r="F38" i="1"/>
  <c r="D38" i="1"/>
  <c r="E45" i="1" l="1"/>
  <c r="F45" i="1"/>
  <c r="D45" i="1"/>
  <c r="E55" i="1" l="1"/>
  <c r="F55" i="1"/>
  <c r="D55" i="1"/>
  <c r="E52" i="1"/>
  <c r="E17" i="1" s="1"/>
  <c r="F52" i="1"/>
  <c r="F17" i="1" s="1"/>
  <c r="D52" i="1"/>
  <c r="E43" i="1"/>
  <c r="F43" i="1"/>
  <c r="D43" i="1"/>
  <c r="F27" i="1"/>
  <c r="E27" i="1"/>
  <c r="D27" i="1"/>
  <c r="D17" i="1" l="1"/>
</calcChain>
</file>

<file path=xl/sharedStrings.xml><?xml version="1.0" encoding="utf-8"?>
<sst xmlns="http://schemas.openxmlformats.org/spreadsheetml/2006/main" count="146" uniqueCount="74">
  <si>
    <t>Наименование показателя</t>
  </si>
  <si>
    <t>Раздел</t>
  </si>
  <si>
    <t>Подраздел</t>
  </si>
  <si>
    <t>ВСЕГО:</t>
  </si>
  <si>
    <t>ОБЩЕГОСУДАРСТВЕННЫЕ ВОПРОСЫ</t>
  </si>
  <si>
    <t>01</t>
  </si>
  <si>
    <t>02</t>
  </si>
  <si>
    <t>Функционирование высшего должностного лица субъекта Российской Федерации и муниципального образования</t>
  </si>
  <si>
    <t>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</si>
  <si>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</si>
  <si>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</si>
  <si>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</si>
  <si>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05</t>
  </si>
  <si>
    <t>Судебная система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</si>
  <si>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</si>
  <si>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</si>
  <si>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07</t>
  </si>
  <si>
    <t>11</t>
  </si>
  <si>
    <t>Резервные фонды</t>
  </si>
  <si>
    <t>13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</si>
  <si>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</si>
  <si>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</si>
  <si>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</si>
  <si>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</si>
  <si>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Органы юстиции</t>
  </si>
  <si>
    <t>10</t>
  </si>
  <si>
    <t>Обеспечение пожарной безопасности</t>
  </si>
  <si>
    <t>НАЦИОНАЛЬНАЯ ЭКОНОМИКА</t>
  </si>
  <si>
    <t>Общеэкономические вопросы</t>
  </si>
  <si>
    <t>Сельское хозяйство и рыболовство</t>
  </si>
  <si>
    <t>08</t>
  </si>
  <si>
    <t>Транспорт</t>
  </si>
  <si>
    <t>09</t>
  </si>
  <si>
    <t>Дорожное хозяйство (дорожные фонды)</t>
  </si>
  <si>
    <t>ЖИЛИЩНО-КОММУНАЛЬНОЕ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</si>
  <si>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</si>
  <si>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</si>
  <si>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</si>
  <si>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</si>
  <si>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</si>
  <si>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</si>
  <si>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</si>
  <si>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</si>
  <si>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</si>
  <si>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</si>
  <si>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</si>
  <si>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</si>
  <si>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</si>
  <si>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Другие вопросы в области культуры, кинематографии</t>
  </si>
  <si>
    <t>СОЦИАЛЬНАЯ ПОЛИТИКА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</si>
  <si>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</si>
  <si>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</si>
  <si>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</si>
  <si>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</si>
  <si>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</si>
  <si>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</si>
  <si>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</si>
  <si>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14</t>
  </si>
  <si>
    <t>Условно утвержденные расходы</t>
  </si>
  <si>
    <t>2026 год</t>
  </si>
  <si>
    <t>2027 год</t>
  </si>
  <si>
    <t>(рублей)</t>
  </si>
  <si>
    <t>Жилищное хозяйство</t>
  </si>
  <si>
    <t>2028 год</t>
  </si>
  <si>
    <t>Другие вопросы в области национальной безопасности и правоохранительной деятельности</t>
  </si>
  <si>
    <t>Профессиональная подготовка, переподготовка и повышение квалификации</t>
  </si>
  <si>
    <t>Спорт высших достижений</t>
  </si>
  <si>
    <t>Приложение 4</t>
  </si>
  <si>
    <t>Распределение бюджетных ассигнований по разделам и подразделам классификации расходов бюджета округа                                                                                                                     на 2026 год и на плановый период 2027 и 2028 годов</t>
  </si>
  <si>
    <t>от 25 декабря 2025 года №96</t>
  </si>
  <si>
    <t>к решению Собрания депутатов Увельского</t>
  </si>
  <si>
    <t xml:space="preserve"> муниципального округа Челябинской области</t>
  </si>
  <si>
    <t>"Об утверждении бюджета Увельского                                           муниципального округа Челябинской области                                    на 2026 год и на плановый  период 2027 и 2028 годов"</t>
  </si>
  <si>
    <t>от 25 июня 2026 года № 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</si>
</sst>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8"/>
      <name val="Arial"/>
    </font>
    <font>
      <sz val="8"/>
      <name val="Arial"/>
    </font>
    <font>
      <b/>
      <i/>
      <sz val="8"/>
      <name val="Arial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4" xfId="0" applyNumberFormat="1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/>
    </xf>
    <xf numFmtId="49" fontId="3" fillId="0" borderId="4" xfId="0" applyNumberFormat="1" applyFont="1" applyBorder="1" applyAlignment="1" applyProtection="1">
      <alignment horizontal="left" vertical="top" wrapText="1"/>
    </xf>
    <xf numFmtId="49" fontId="3" fillId="0" borderId="4" xfId="0" applyNumberFormat="1" applyFont="1" applyBorder="1" applyAlignment="1" applyProtection="1">
      <alignment horizontal="center" vertical="top" wrapText="1"/>
    </xf>
    <xf numFmtId="0" fontId="4" fillId="0" borderId="0" xfId="0" applyFont="1" applyAlignment="1">
      <alignment horizontal="right"/>
    </xf>
    <xf numFmtId="0" fontId="4" fillId="0" borderId="0" xfId="0" applyFont="1" applyBorder="1" applyAlignment="1" applyProtection="1">
      <alignment horizontal="right"/>
    </xf>
    <xf numFmtId="0" fontId="4" fillId="0" borderId="0" xfId="0" applyFont="1"/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 wrapText="1"/>
    </xf>
    <xf numFmtId="49" fontId="2" fillId="0" borderId="4" xfId="0" applyNumberFormat="1" applyFont="1" applyBorder="1" applyAlignment="1" applyProtection="1">
      <alignment horizontal="center" vertical="top" wrapText="1"/>
    </xf>
    <xf numFmtId="4" fontId="1" fillId="0" borderId="4" xfId="0" applyNumberFormat="1" applyFont="1" applyBorder="1" applyAlignment="1" applyProtection="1">
      <alignment horizontal="right"/>
    </xf>
    <xf numFmtId="4" fontId="3" fillId="0" borderId="4" xfId="0" applyNumberFormat="1" applyFont="1" applyBorder="1" applyAlignment="1" applyProtection="1">
      <alignment horizontal="right" vertical="top" wrapText="1"/>
    </xf>
    <xf numFmtId="4" fontId="2" fillId="0" borderId="4" xfId="0" applyNumberFormat="1" applyFont="1" applyBorder="1" applyAlignment="1" applyProtection="1">
      <alignment horizontal="right" vertical="top" wrapText="1"/>
    </xf>
    <xf numFmtId="0" fontId="4" fillId="0" borderId="0" xfId="0" applyFont="1" applyBorder="1" applyAlignment="1" applyProtection="1">
      <alignment horizontal="right" vertical="center"/>
    </xf>
    <xf numFmtId="49" fontId="5" fillId="0" borderId="4" xfId="0" applyNumberFormat="1" applyFont="1" applyBorder="1" applyAlignment="1" applyProtection="1">
      <alignment horizontal="center" vertical="top" wrapText="1"/>
    </xf>
    <xf numFmtId="0" fontId="6" fillId="0" borderId="0" xfId="0" applyFont="1"/>
    <xf numFmtId="49" fontId="5" fillId="0" borderId="4" xfId="0" applyNumberFormat="1" applyFont="1" applyBorder="1" applyAlignment="1" applyProtection="1">
      <alignment horizontal="left" vertical="top" wrapText="1"/>
    </xf>
    <xf numFmtId="4" fontId="5" fillId="0" borderId="4" xfId="0" applyNumberFormat="1" applyFont="1" applyBorder="1" applyAlignment="1" applyProtection="1">
      <alignment horizontal="right" vertical="top" wrapText="1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Border="1" applyAlignment="1" applyProtection="1">
      <alignment vertical="center" wrapText="1"/>
    </xf>
    <xf numFmtId="0" fontId="5" fillId="0" borderId="4" xfId="0" applyFont="1" applyBorder="1"/>
    <xf numFmtId="4" fontId="5" fillId="0" borderId="4" xfId="0" applyNumberFormat="1" applyFont="1" applyBorder="1"/>
    <xf numFmtId="0" fontId="5" fillId="0" borderId="0" xfId="0" applyFont="1"/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9" fontId="4" fillId="0" borderId="4" xfId="0" applyNumberFormat="1" applyFont="1" applyBorder="1" applyAlignment="1" applyProtection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right" vertical="center"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 vertical="top" wrapText="1"/>
    </xf>
    <xf numFmtId="0" fontId="4" fillId="0" borderId="0" xfId="0" applyFont="1" applyBorder="1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zoomScaleNormal="100" workbookViewId="0">
      <selection activeCell="A5" sqref="A5"/>
    </sheetView>
  </sheetViews>
  <sheetFormatPr defaultRowHeight="12.75" customHeight="1" x14ac:dyDescent="0.2"/>
  <cols>
    <col min="1" max="1" width="40.7109375" customWidth="1"/>
    <col min="2" max="2" width="5.85546875" customWidth="1"/>
    <col min="3" max="3" width="9.85546875" customWidth="1"/>
    <col min="4" max="4" width="14.7109375" customWidth="1"/>
    <col min="5" max="5" width="14.42578125" customWidth="1"/>
    <col min="6" max="6" width="15.7109375" customWidth="1"/>
    <col min="7" max="7" width="8.85546875" customWidth="1"/>
  </cols>
  <sheetData>
    <row r="1" spans="1:6" ht="12.75" customHeight="1" x14ac:dyDescent="0.2">
      <c r="A1" s="21"/>
      <c r="B1" s="20"/>
      <c r="C1" s="26" t="s">
        <v>67</v>
      </c>
      <c r="D1" s="26"/>
      <c r="E1" s="26"/>
      <c r="F1" s="26"/>
    </row>
    <row r="2" spans="1:6" ht="12.75" customHeight="1" x14ac:dyDescent="0.2">
      <c r="A2" s="21"/>
      <c r="B2" s="27" t="s">
        <v>70</v>
      </c>
      <c r="C2" s="27"/>
      <c r="D2" s="27"/>
      <c r="E2" s="27"/>
      <c r="F2" s="27"/>
    </row>
    <row r="3" spans="1:6" ht="12.75" customHeight="1" x14ac:dyDescent="0.2">
      <c r="A3" s="27" t="s">
        <v>71</v>
      </c>
      <c r="B3" s="27"/>
      <c r="C3" s="27"/>
      <c r="D3" s="27"/>
      <c r="E3" s="27"/>
      <c r="F3" s="27"/>
    </row>
    <row r="4" spans="1:6" ht="12.75" customHeight="1" x14ac:dyDescent="0.2">
      <c r="E4" s="27" t="s">
        <v>73</v>
      </c>
      <c r="F4" s="27"/>
    </row>
    <row r="6" spans="1:6" s="5" customFormat="1" x14ac:dyDescent="0.2">
      <c r="B6" s="6"/>
      <c r="C6" s="26" t="s">
        <v>67</v>
      </c>
      <c r="D6" s="26"/>
      <c r="E6" s="26"/>
      <c r="F6" s="26"/>
    </row>
    <row r="7" spans="1:6" s="5" customFormat="1" x14ac:dyDescent="0.2">
      <c r="B7" s="27" t="s">
        <v>70</v>
      </c>
      <c r="C7" s="27"/>
      <c r="D7" s="27"/>
      <c r="E7" s="27"/>
      <c r="F7" s="27"/>
    </row>
    <row r="8" spans="1:6" s="5" customFormat="1" ht="12.75" customHeight="1" x14ac:dyDescent="0.2">
      <c r="A8" s="27" t="s">
        <v>71</v>
      </c>
      <c r="B8" s="27"/>
      <c r="C8" s="27"/>
      <c r="D8" s="27"/>
      <c r="E8" s="27"/>
      <c r="F8" s="27"/>
    </row>
    <row r="9" spans="1:6" s="5" customFormat="1" ht="39" customHeight="1" x14ac:dyDescent="0.2">
      <c r="A9" s="22"/>
      <c r="B9" s="22"/>
      <c r="C9" s="22"/>
      <c r="D9" s="35" t="s">
        <v>72</v>
      </c>
      <c r="E9" s="35"/>
      <c r="F9" s="35"/>
    </row>
    <row r="10" spans="1:6" s="7" customFormat="1" x14ac:dyDescent="0.2">
      <c r="B10" s="8"/>
      <c r="C10" s="8"/>
      <c r="D10" s="8"/>
      <c r="E10" s="36" t="s">
        <v>69</v>
      </c>
      <c r="F10" s="36"/>
    </row>
    <row r="11" spans="1:6" s="7" customFormat="1" x14ac:dyDescent="0.2">
      <c r="B11" s="8"/>
      <c r="C11" s="8"/>
      <c r="D11" s="15"/>
      <c r="E11" s="15"/>
      <c r="F11" s="15"/>
    </row>
    <row r="12" spans="1:6" s="7" customFormat="1" ht="15.75" customHeight="1" x14ac:dyDescent="0.2">
      <c r="A12" s="32" t="s">
        <v>68</v>
      </c>
      <c r="B12" s="32"/>
      <c r="C12" s="32"/>
      <c r="D12" s="32"/>
      <c r="E12" s="32"/>
      <c r="F12" s="32"/>
    </row>
    <row r="13" spans="1:6" s="7" customFormat="1" ht="9" customHeight="1" x14ac:dyDescent="0.2">
      <c r="A13" s="32"/>
      <c r="B13" s="32"/>
      <c r="C13" s="32"/>
      <c r="D13" s="32"/>
      <c r="E13" s="32"/>
      <c r="F13" s="32"/>
    </row>
    <row r="14" spans="1:6" s="7" customFormat="1" ht="13.5" customHeight="1" x14ac:dyDescent="0.2">
      <c r="A14" s="9"/>
      <c r="B14" s="9"/>
      <c r="C14" s="9"/>
      <c r="D14" s="33" t="s">
        <v>61</v>
      </c>
      <c r="E14" s="33"/>
      <c r="F14" s="33"/>
    </row>
    <row r="15" spans="1:6" s="7" customFormat="1" x14ac:dyDescent="0.2">
      <c r="A15" s="28" t="s">
        <v>0</v>
      </c>
      <c r="B15" s="34" t="s">
        <v>1</v>
      </c>
      <c r="C15" s="34" t="s">
        <v>2</v>
      </c>
      <c r="D15" s="28" t="s">
        <v>59</v>
      </c>
      <c r="E15" s="30" t="s">
        <v>60</v>
      </c>
      <c r="F15" s="31" t="s">
        <v>63</v>
      </c>
    </row>
    <row r="16" spans="1:6" s="7" customFormat="1" ht="19.5" customHeight="1" x14ac:dyDescent="0.2">
      <c r="A16" s="29"/>
      <c r="B16" s="34"/>
      <c r="C16" s="34"/>
      <c r="D16" s="29"/>
      <c r="E16" s="30"/>
      <c r="F16" s="31"/>
    </row>
    <row r="17" spans="1:6" x14ac:dyDescent="0.2">
      <c r="A17" s="1" t="s">
        <v>3</v>
      </c>
      <c r="B17" s="2"/>
      <c r="C17" s="2"/>
      <c r="D17" s="12">
        <f>D18+D27+D29+D33+D38+D43+D45+D52+D55+D60</f>
        <v>2518061339.4700003</v>
      </c>
      <c r="E17" s="12">
        <f>E18+E27+E29+E33+E38+E43+E45+E52+E55+E60+E64</f>
        <v>2440684103.4400001</v>
      </c>
      <c r="F17" s="12">
        <f>F18+F27+F29+F33+F38+F43+F45+F52+F55+F60+F64</f>
        <v>2450519866.6100001</v>
      </c>
    </row>
    <row r="18" spans="1:6" x14ac:dyDescent="0.2">
      <c r="A18" s="3" t="s">
        <v>4</v>
      </c>
      <c r="B18" s="4" t="s">
        <v>5</v>
      </c>
      <c r="C18" s="4"/>
      <c r="D18" s="13">
        <f>D19+D20+D21+D22+D23+D25+D26+D24</f>
        <v>234213511.38</v>
      </c>
      <c r="E18" s="13">
        <f t="shared" ref="E18:F18" si="0">E19+E20+E21+E22+E23+E25+E26+E24</f>
        <v>220711757.16000003</v>
      </c>
      <c r="F18" s="13">
        <f t="shared" si="0"/>
        <v>229768557.45999998</v>
      </c>
    </row>
    <row r="19" spans="1:6" ht="33.75" x14ac:dyDescent="0.2">
      <c r="A19" s="10" t="s">
        <v>7</v>
      </c>
      <c r="B19" s="11" t="s">
        <v>5</v>
      </c>
      <c r="C19" s="11" t="s">
        <v>6</v>
      </c>
      <c r="D19" s="14">
        <v>2953290</v>
      </c>
      <c r="E19" s="14">
        <v>2953290</v>
      </c>
      <c r="F19" s="14">
        <v>2953290</v>
      </c>
    </row>
    <row r="20" spans="1:6" ht="45" x14ac:dyDescent="0.2">
      <c r="A20" s="10" t="s">
        <v>9</v>
      </c>
      <c r="B20" s="11" t="s">
        <v>5</v>
      </c>
      <c r="C20" s="11" t="s">
        <v>8</v>
      </c>
      <c r="D20" s="14">
        <v>12123600</v>
      </c>
      <c r="E20" s="14">
        <v>9113600</v>
      </c>
      <c r="F20" s="14">
        <v>9113600</v>
      </c>
    </row>
    <row r="21" spans="1:6" ht="45" x14ac:dyDescent="0.2">
      <c r="A21" s="10" t="s">
        <v>11</v>
      </c>
      <c r="B21" s="11" t="s">
        <v>5</v>
      </c>
      <c r="C21" s="11" t="s">
        <v>10</v>
      </c>
      <c r="D21" s="14">
        <v>100430302.09999999</v>
      </c>
      <c r="E21" s="14">
        <v>89220846</v>
      </c>
      <c r="F21" s="14">
        <v>95274410</v>
      </c>
    </row>
    <row r="22" spans="1:6" x14ac:dyDescent="0.2">
      <c r="A22" s="10" t="s">
        <v>13</v>
      </c>
      <c r="B22" s="11" t="s">
        <v>5</v>
      </c>
      <c r="C22" s="11" t="s">
        <v>12</v>
      </c>
      <c r="D22" s="14">
        <v>30632</v>
      </c>
      <c r="E22" s="14">
        <v>2064.8000000000002</v>
      </c>
      <c r="F22" s="14">
        <v>2235.1999999999998</v>
      </c>
    </row>
    <row r="23" spans="1:6" ht="33.75" x14ac:dyDescent="0.2">
      <c r="A23" s="10" t="s">
        <v>15</v>
      </c>
      <c r="B23" s="11" t="s">
        <v>5</v>
      </c>
      <c r="C23" s="11" t="s">
        <v>14</v>
      </c>
      <c r="D23" s="14">
        <v>40558300</v>
      </c>
      <c r="E23" s="14">
        <v>40483100</v>
      </c>
      <c r="F23" s="14">
        <v>40503900</v>
      </c>
    </row>
    <row r="24" spans="1:6" x14ac:dyDescent="0.2">
      <c r="A24" s="10"/>
      <c r="B24" s="11" t="s">
        <v>5</v>
      </c>
      <c r="C24" s="11" t="s">
        <v>16</v>
      </c>
      <c r="D24" s="14">
        <v>927480.15</v>
      </c>
      <c r="E24" s="14">
        <v>0</v>
      </c>
      <c r="F24" s="14">
        <v>0</v>
      </c>
    </row>
    <row r="25" spans="1:6" x14ac:dyDescent="0.2">
      <c r="A25" s="10" t="s">
        <v>18</v>
      </c>
      <c r="B25" s="11" t="s">
        <v>5</v>
      </c>
      <c r="C25" s="11" t="s">
        <v>17</v>
      </c>
      <c r="D25" s="14">
        <v>1829200</v>
      </c>
      <c r="E25" s="14">
        <v>0</v>
      </c>
      <c r="F25" s="14">
        <v>0</v>
      </c>
    </row>
    <row r="26" spans="1:6" x14ac:dyDescent="0.2">
      <c r="A26" s="10" t="s">
        <v>20</v>
      </c>
      <c r="B26" s="11" t="s">
        <v>5</v>
      </c>
      <c r="C26" s="11" t="s">
        <v>19</v>
      </c>
      <c r="D26" s="14">
        <v>75360707.129999995</v>
      </c>
      <c r="E26" s="14">
        <v>78938856.359999999</v>
      </c>
      <c r="F26" s="14">
        <v>81921122.260000005</v>
      </c>
    </row>
    <row r="27" spans="1:6" x14ac:dyDescent="0.2">
      <c r="A27" s="3" t="s">
        <v>21</v>
      </c>
      <c r="B27" s="4" t="s">
        <v>6</v>
      </c>
      <c r="C27" s="4"/>
      <c r="D27" s="13">
        <f>D28</f>
        <v>3932500</v>
      </c>
      <c r="E27" s="13">
        <f>E28</f>
        <v>4377200</v>
      </c>
      <c r="F27" s="13">
        <f>F28</f>
        <v>5550700</v>
      </c>
    </row>
    <row r="28" spans="1:6" x14ac:dyDescent="0.2">
      <c r="A28" s="10" t="s">
        <v>22</v>
      </c>
      <c r="B28" s="11" t="s">
        <v>6</v>
      </c>
      <c r="C28" s="11" t="s">
        <v>8</v>
      </c>
      <c r="D28" s="14">
        <v>3932500</v>
      </c>
      <c r="E28" s="14">
        <v>4377200</v>
      </c>
      <c r="F28" s="14">
        <v>5550700</v>
      </c>
    </row>
    <row r="29" spans="1:6" ht="21" x14ac:dyDescent="0.2">
      <c r="A29" s="3" t="s">
        <v>23</v>
      </c>
      <c r="B29" s="4" t="s">
        <v>8</v>
      </c>
      <c r="C29" s="4"/>
      <c r="D29" s="13">
        <f>D30+D31+D32</f>
        <v>27824981.329999998</v>
      </c>
      <c r="E29" s="13">
        <f t="shared" ref="E29:F29" si="1">E30+E31+E32</f>
        <v>22171846.559999999</v>
      </c>
      <c r="F29" s="13">
        <f t="shared" si="1"/>
        <v>22293346.559999999</v>
      </c>
    </row>
    <row r="30" spans="1:6" x14ac:dyDescent="0.2">
      <c r="A30" s="10" t="s">
        <v>24</v>
      </c>
      <c r="B30" s="11" t="s">
        <v>8</v>
      </c>
      <c r="C30" s="11" t="s">
        <v>10</v>
      </c>
      <c r="D30" s="14">
        <v>2432200</v>
      </c>
      <c r="E30" s="14">
        <v>2587200</v>
      </c>
      <c r="F30" s="14">
        <v>2708700</v>
      </c>
    </row>
    <row r="31" spans="1:6" x14ac:dyDescent="0.2">
      <c r="A31" s="10" t="s">
        <v>26</v>
      </c>
      <c r="B31" s="11" t="s">
        <v>8</v>
      </c>
      <c r="C31" s="11" t="s">
        <v>25</v>
      </c>
      <c r="D31" s="14">
        <v>25301707.719999999</v>
      </c>
      <c r="E31" s="14">
        <v>19462686.5</v>
      </c>
      <c r="F31" s="14">
        <v>19462686.5</v>
      </c>
    </row>
    <row r="32" spans="1:6" ht="26.25" customHeight="1" x14ac:dyDescent="0.2">
      <c r="A32" s="10" t="s">
        <v>64</v>
      </c>
      <c r="B32" s="11" t="s">
        <v>8</v>
      </c>
      <c r="C32" s="11" t="s">
        <v>57</v>
      </c>
      <c r="D32" s="14">
        <v>91073.61</v>
      </c>
      <c r="E32" s="14">
        <v>121960.06</v>
      </c>
      <c r="F32" s="14">
        <v>121960.06</v>
      </c>
    </row>
    <row r="33" spans="1:6" x14ac:dyDescent="0.2">
      <c r="A33" s="3" t="s">
        <v>27</v>
      </c>
      <c r="B33" s="4" t="s">
        <v>10</v>
      </c>
      <c r="C33" s="4"/>
      <c r="D33" s="13">
        <f>D34+D35+D36+D37</f>
        <v>153090099.09</v>
      </c>
      <c r="E33" s="13">
        <f t="shared" ref="E33:F33" si="2">E34+E35+E36+E37</f>
        <v>105659919.06</v>
      </c>
      <c r="F33" s="13">
        <f t="shared" si="2"/>
        <v>105415412.3</v>
      </c>
    </row>
    <row r="34" spans="1:6" x14ac:dyDescent="0.2">
      <c r="A34" s="10" t="s">
        <v>28</v>
      </c>
      <c r="B34" s="11" t="s">
        <v>10</v>
      </c>
      <c r="C34" s="11" t="s">
        <v>5</v>
      </c>
      <c r="D34" s="14">
        <v>1165400</v>
      </c>
      <c r="E34" s="14">
        <v>1165400</v>
      </c>
      <c r="F34" s="14">
        <v>1165400</v>
      </c>
    </row>
    <row r="35" spans="1:6" x14ac:dyDescent="0.2">
      <c r="A35" s="10" t="s">
        <v>29</v>
      </c>
      <c r="B35" s="11" t="s">
        <v>10</v>
      </c>
      <c r="C35" s="11" t="s">
        <v>12</v>
      </c>
      <c r="D35" s="14">
        <v>1443193.53</v>
      </c>
      <c r="E35" s="14">
        <v>1289500</v>
      </c>
      <c r="F35" s="14">
        <v>1289500</v>
      </c>
    </row>
    <row r="36" spans="1:6" x14ac:dyDescent="0.2">
      <c r="A36" s="10" t="s">
        <v>31</v>
      </c>
      <c r="B36" s="11" t="s">
        <v>10</v>
      </c>
      <c r="C36" s="11" t="s">
        <v>30</v>
      </c>
      <c r="D36" s="14">
        <v>17779302.93</v>
      </c>
      <c r="E36" s="14">
        <v>11613858.880000001</v>
      </c>
      <c r="F36" s="14">
        <v>10453158.880000001</v>
      </c>
    </row>
    <row r="37" spans="1:6" x14ac:dyDescent="0.2">
      <c r="A37" s="10" t="s">
        <v>33</v>
      </c>
      <c r="B37" s="11" t="s">
        <v>10</v>
      </c>
      <c r="C37" s="11" t="s">
        <v>32</v>
      </c>
      <c r="D37" s="14">
        <v>132702202.63</v>
      </c>
      <c r="E37" s="14">
        <v>91591160.180000007</v>
      </c>
      <c r="F37" s="14">
        <v>92507353.420000002</v>
      </c>
    </row>
    <row r="38" spans="1:6" x14ac:dyDescent="0.2">
      <c r="A38" s="3" t="s">
        <v>34</v>
      </c>
      <c r="B38" s="4" t="s">
        <v>12</v>
      </c>
      <c r="C38" s="4"/>
      <c r="D38" s="13">
        <f>D40+D41+D42+D39</f>
        <v>211405952.41000003</v>
      </c>
      <c r="E38" s="13">
        <f t="shared" ref="E38:F38" si="3">E40+E41+E42+E39</f>
        <v>250493764.84000003</v>
      </c>
      <c r="F38" s="13">
        <f t="shared" si="3"/>
        <v>209231828.37</v>
      </c>
    </row>
    <row r="39" spans="1:6" s="17" customFormat="1" x14ac:dyDescent="0.2">
      <c r="A39" s="18" t="s">
        <v>62</v>
      </c>
      <c r="B39" s="16" t="s">
        <v>12</v>
      </c>
      <c r="C39" s="16" t="s">
        <v>5</v>
      </c>
      <c r="D39" s="19">
        <v>49035253.810000002</v>
      </c>
      <c r="E39" s="19">
        <v>86088254.670000002</v>
      </c>
      <c r="F39" s="19">
        <v>0</v>
      </c>
    </row>
    <row r="40" spans="1:6" x14ac:dyDescent="0.2">
      <c r="A40" s="10" t="s">
        <v>35</v>
      </c>
      <c r="B40" s="11" t="s">
        <v>12</v>
      </c>
      <c r="C40" s="11" t="s">
        <v>6</v>
      </c>
      <c r="D40" s="14">
        <v>16288127.699999999</v>
      </c>
      <c r="E40" s="14">
        <v>5648224.4500000002</v>
      </c>
      <c r="F40" s="14">
        <v>1081208</v>
      </c>
    </row>
    <row r="41" spans="1:6" x14ac:dyDescent="0.2">
      <c r="A41" s="10" t="s">
        <v>36</v>
      </c>
      <c r="B41" s="11" t="s">
        <v>12</v>
      </c>
      <c r="C41" s="11" t="s">
        <v>8</v>
      </c>
      <c r="D41" s="14">
        <v>63911019.609999999</v>
      </c>
      <c r="E41" s="14">
        <v>52196734.380000003</v>
      </c>
      <c r="F41" s="14">
        <v>79446879.299999997</v>
      </c>
    </row>
    <row r="42" spans="1:6" ht="22.5" x14ac:dyDescent="0.2">
      <c r="A42" s="10" t="s">
        <v>37</v>
      </c>
      <c r="B42" s="11" t="s">
        <v>12</v>
      </c>
      <c r="C42" s="11" t="s">
        <v>12</v>
      </c>
      <c r="D42" s="14">
        <v>82171551.290000007</v>
      </c>
      <c r="E42" s="14">
        <v>106560551.34</v>
      </c>
      <c r="F42" s="14">
        <v>128703741.06999999</v>
      </c>
    </row>
    <row r="43" spans="1:6" x14ac:dyDescent="0.2">
      <c r="A43" s="3" t="s">
        <v>38</v>
      </c>
      <c r="B43" s="4" t="s">
        <v>14</v>
      </c>
      <c r="C43" s="4"/>
      <c r="D43" s="13">
        <f>D44</f>
        <v>9318479.9900000002</v>
      </c>
      <c r="E43" s="13">
        <f t="shared" ref="E43:F43" si="4">E44</f>
        <v>1387400</v>
      </c>
      <c r="F43" s="13">
        <f t="shared" si="4"/>
        <v>1403870</v>
      </c>
    </row>
    <row r="44" spans="1:6" ht="22.5" x14ac:dyDescent="0.2">
      <c r="A44" s="10" t="s">
        <v>39</v>
      </c>
      <c r="B44" s="11" t="s">
        <v>14</v>
      </c>
      <c r="C44" s="11" t="s">
        <v>12</v>
      </c>
      <c r="D44" s="14">
        <v>9318479.9900000002</v>
      </c>
      <c r="E44" s="14">
        <v>1387400</v>
      </c>
      <c r="F44" s="14">
        <v>1403870</v>
      </c>
    </row>
    <row r="45" spans="1:6" x14ac:dyDescent="0.2">
      <c r="A45" s="3" t="s">
        <v>40</v>
      </c>
      <c r="B45" s="4" t="s">
        <v>16</v>
      </c>
      <c r="C45" s="4"/>
      <c r="D45" s="13">
        <f>D46+D47+D48+D50+D51+D49</f>
        <v>1101850033.4100001</v>
      </c>
      <c r="E45" s="13">
        <f t="shared" ref="E45:F45" si="5">E46+E47+E48+E50+E51+E49</f>
        <v>1079896706.6800001</v>
      </c>
      <c r="F45" s="13">
        <f t="shared" si="5"/>
        <v>1094433957.8</v>
      </c>
    </row>
    <row r="46" spans="1:6" x14ac:dyDescent="0.2">
      <c r="A46" s="10" t="s">
        <v>41</v>
      </c>
      <c r="B46" s="11" t="s">
        <v>16</v>
      </c>
      <c r="C46" s="11" t="s">
        <v>5</v>
      </c>
      <c r="D46" s="14">
        <v>355799809.74000001</v>
      </c>
      <c r="E46" s="14">
        <v>345657927.85000002</v>
      </c>
      <c r="F46" s="14">
        <v>345767327.85000002</v>
      </c>
    </row>
    <row r="47" spans="1:6" x14ac:dyDescent="0.2">
      <c r="A47" s="10" t="s">
        <v>42</v>
      </c>
      <c r="B47" s="11" t="s">
        <v>16</v>
      </c>
      <c r="C47" s="11" t="s">
        <v>6</v>
      </c>
      <c r="D47" s="14">
        <v>617135098.58000004</v>
      </c>
      <c r="E47" s="14">
        <v>614022973.38</v>
      </c>
      <c r="F47" s="14">
        <v>617996086.91999996</v>
      </c>
    </row>
    <row r="48" spans="1:6" x14ac:dyDescent="0.2">
      <c r="A48" s="10" t="s">
        <v>43</v>
      </c>
      <c r="B48" s="11" t="s">
        <v>16</v>
      </c>
      <c r="C48" s="11" t="s">
        <v>8</v>
      </c>
      <c r="D48" s="14">
        <v>53570895.469999999</v>
      </c>
      <c r="E48" s="14">
        <v>53338323.460000001</v>
      </c>
      <c r="F48" s="14">
        <v>63792661.039999999</v>
      </c>
    </row>
    <row r="49" spans="1:6" ht="27" customHeight="1" x14ac:dyDescent="0.2">
      <c r="A49" s="10" t="s">
        <v>65</v>
      </c>
      <c r="B49" s="11" t="s">
        <v>16</v>
      </c>
      <c r="C49" s="11" t="s">
        <v>12</v>
      </c>
      <c r="D49" s="14">
        <v>209200</v>
      </c>
      <c r="E49" s="14">
        <v>10000</v>
      </c>
      <c r="F49" s="14">
        <v>10000</v>
      </c>
    </row>
    <row r="50" spans="1:6" x14ac:dyDescent="0.2">
      <c r="A50" s="10" t="s">
        <v>44</v>
      </c>
      <c r="B50" s="11" t="s">
        <v>16</v>
      </c>
      <c r="C50" s="11" t="s">
        <v>16</v>
      </c>
      <c r="D50" s="14">
        <v>15983120</v>
      </c>
      <c r="E50" s="14">
        <v>12747500</v>
      </c>
      <c r="F50" s="14">
        <v>12747500</v>
      </c>
    </row>
    <row r="51" spans="1:6" x14ac:dyDescent="0.2">
      <c r="A51" s="10" t="s">
        <v>45</v>
      </c>
      <c r="B51" s="11" t="s">
        <v>16</v>
      </c>
      <c r="C51" s="11" t="s">
        <v>32</v>
      </c>
      <c r="D51" s="14">
        <v>59151909.619999997</v>
      </c>
      <c r="E51" s="14">
        <v>54119981.990000002</v>
      </c>
      <c r="F51" s="14">
        <v>54120381.990000002</v>
      </c>
    </row>
    <row r="52" spans="1:6" x14ac:dyDescent="0.2">
      <c r="A52" s="3" t="s">
        <v>46</v>
      </c>
      <c r="B52" s="4" t="s">
        <v>30</v>
      </c>
      <c r="C52" s="4"/>
      <c r="D52" s="13">
        <f>D53+D54</f>
        <v>280578037.76999998</v>
      </c>
      <c r="E52" s="13">
        <f t="shared" ref="E52:F52" si="6">E53+E54</f>
        <v>208530080</v>
      </c>
      <c r="F52" s="13">
        <f t="shared" si="6"/>
        <v>209616680</v>
      </c>
    </row>
    <row r="53" spans="1:6" x14ac:dyDescent="0.2">
      <c r="A53" s="10" t="s">
        <v>47</v>
      </c>
      <c r="B53" s="11" t="s">
        <v>30</v>
      </c>
      <c r="C53" s="11" t="s">
        <v>5</v>
      </c>
      <c r="D53" s="14">
        <v>257426132.94</v>
      </c>
      <c r="E53" s="14">
        <v>186225170</v>
      </c>
      <c r="F53" s="14">
        <v>187279270</v>
      </c>
    </row>
    <row r="54" spans="1:6" ht="22.5" x14ac:dyDescent="0.2">
      <c r="A54" s="10" t="s">
        <v>48</v>
      </c>
      <c r="B54" s="11" t="s">
        <v>30</v>
      </c>
      <c r="C54" s="11" t="s">
        <v>10</v>
      </c>
      <c r="D54" s="14">
        <v>23151904.829999998</v>
      </c>
      <c r="E54" s="14">
        <v>22304910</v>
      </c>
      <c r="F54" s="14">
        <v>22337410</v>
      </c>
    </row>
    <row r="55" spans="1:6" x14ac:dyDescent="0.2">
      <c r="A55" s="3" t="s">
        <v>49</v>
      </c>
      <c r="B55" s="4" t="s">
        <v>25</v>
      </c>
      <c r="C55" s="4"/>
      <c r="D55" s="13">
        <f>D56+D57+D58+D59</f>
        <v>395036234.53000003</v>
      </c>
      <c r="E55" s="13">
        <f t="shared" ref="E55:F55" si="7">E56+E57+E58+E59</f>
        <v>409148995.64999998</v>
      </c>
      <c r="F55" s="13">
        <f t="shared" si="7"/>
        <v>400652582.45000005</v>
      </c>
    </row>
    <row r="56" spans="1:6" x14ac:dyDescent="0.2">
      <c r="A56" s="10" t="s">
        <v>50</v>
      </c>
      <c r="B56" s="11" t="s">
        <v>25</v>
      </c>
      <c r="C56" s="11" t="s">
        <v>6</v>
      </c>
      <c r="D56" s="14">
        <v>130515054</v>
      </c>
      <c r="E56" s="14">
        <v>131010824</v>
      </c>
      <c r="F56" s="14">
        <v>131183694</v>
      </c>
    </row>
    <row r="57" spans="1:6" x14ac:dyDescent="0.2">
      <c r="A57" s="10" t="s">
        <v>51</v>
      </c>
      <c r="B57" s="11" t="s">
        <v>25</v>
      </c>
      <c r="C57" s="11" t="s">
        <v>8</v>
      </c>
      <c r="D57" s="14">
        <v>156993239.61000001</v>
      </c>
      <c r="E57" s="14">
        <v>155715113.61000001</v>
      </c>
      <c r="F57" s="14">
        <v>159068267.61000001</v>
      </c>
    </row>
    <row r="58" spans="1:6" x14ac:dyDescent="0.2">
      <c r="A58" s="10" t="s">
        <v>52</v>
      </c>
      <c r="B58" s="11" t="s">
        <v>25</v>
      </c>
      <c r="C58" s="11" t="s">
        <v>10</v>
      </c>
      <c r="D58" s="14">
        <v>79961035.989999995</v>
      </c>
      <c r="E58" s="14">
        <v>95697253.510000005</v>
      </c>
      <c r="F58" s="14">
        <v>83753386.310000002</v>
      </c>
    </row>
    <row r="59" spans="1:6" x14ac:dyDescent="0.2">
      <c r="A59" s="10" t="s">
        <v>53</v>
      </c>
      <c r="B59" s="11" t="s">
        <v>25</v>
      </c>
      <c r="C59" s="11" t="s">
        <v>14</v>
      </c>
      <c r="D59" s="14">
        <v>27566904.93</v>
      </c>
      <c r="E59" s="14">
        <v>26725804.530000001</v>
      </c>
      <c r="F59" s="14">
        <v>26647234.530000001</v>
      </c>
    </row>
    <row r="60" spans="1:6" x14ac:dyDescent="0.2">
      <c r="A60" s="3" t="s">
        <v>54</v>
      </c>
      <c r="B60" s="4" t="s">
        <v>17</v>
      </c>
      <c r="C60" s="4"/>
      <c r="D60" s="13">
        <f>D61+D62+D63</f>
        <v>100811509.56</v>
      </c>
      <c r="E60" s="13">
        <f t="shared" ref="E60:F60" si="8">E61+E62+E63</f>
        <v>105719174.53999999</v>
      </c>
      <c r="F60" s="13">
        <f t="shared" si="8"/>
        <v>103026432.52</v>
      </c>
    </row>
    <row r="61" spans="1:6" x14ac:dyDescent="0.2">
      <c r="A61" s="10" t="s">
        <v>55</v>
      </c>
      <c r="B61" s="11" t="s">
        <v>17</v>
      </c>
      <c r="C61" s="11" t="s">
        <v>5</v>
      </c>
      <c r="D61" s="14">
        <v>83389819.799999997</v>
      </c>
      <c r="E61" s="14">
        <v>80989754.739999995</v>
      </c>
      <c r="F61" s="14">
        <v>81566121.379999995</v>
      </c>
    </row>
    <row r="62" spans="1:6" x14ac:dyDescent="0.2">
      <c r="A62" s="10" t="s">
        <v>56</v>
      </c>
      <c r="B62" s="11" t="s">
        <v>17</v>
      </c>
      <c r="C62" s="11" t="s">
        <v>6</v>
      </c>
      <c r="D62" s="14">
        <v>7062940.5599999996</v>
      </c>
      <c r="E62" s="14">
        <v>14600064.6</v>
      </c>
      <c r="F62" s="14">
        <v>11330955.939999999</v>
      </c>
    </row>
    <row r="63" spans="1:6" x14ac:dyDescent="0.2">
      <c r="A63" s="10" t="s">
        <v>66</v>
      </c>
      <c r="B63" s="11" t="s">
        <v>17</v>
      </c>
      <c r="C63" s="11" t="s">
        <v>8</v>
      </c>
      <c r="D63" s="14">
        <v>10358749.199999999</v>
      </c>
      <c r="E63" s="14">
        <v>10129355.199999999</v>
      </c>
      <c r="F63" s="14">
        <v>10129355.199999999</v>
      </c>
    </row>
    <row r="64" spans="1:6" s="25" customFormat="1" ht="12.75" customHeight="1" x14ac:dyDescent="0.2">
      <c r="A64" s="23" t="s">
        <v>58</v>
      </c>
      <c r="B64" s="23"/>
      <c r="C64" s="23"/>
      <c r="D64" s="23"/>
      <c r="E64" s="24">
        <v>32587258.949999999</v>
      </c>
      <c r="F64" s="24">
        <v>69126499.150000006</v>
      </c>
    </row>
  </sheetData>
  <mergeCells count="17">
    <mergeCell ref="B7:F7"/>
    <mergeCell ref="A15:A16"/>
    <mergeCell ref="D15:D16"/>
    <mergeCell ref="E15:E16"/>
    <mergeCell ref="F15:F16"/>
    <mergeCell ref="A8:F8"/>
    <mergeCell ref="A12:F13"/>
    <mergeCell ref="D14:F14"/>
    <mergeCell ref="B15:B16"/>
    <mergeCell ref="C15:C16"/>
    <mergeCell ref="D9:F9"/>
    <mergeCell ref="E10:F10"/>
    <mergeCell ref="C1:F1"/>
    <mergeCell ref="B2:F2"/>
    <mergeCell ref="A3:F3"/>
    <mergeCell ref="E4:F4"/>
    <mergeCell ref="C6:F6"/>
  </mergeCells>
  <pageMargins left="1.1811023622047245" right="0.39370078740157483" top="0.39370078740157483" bottom="0.39370078740157483" header="0.31496062992125984" footer="0.31496062992125984"/>
  <pageSetup paperSize="9" scale="86" fitToHeight="0" orientation="portrait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Расходы 2026-2028гг</vt:lpstr>
      <vt:lpstr>'Расходы 2026-2028гг'!BFT_Print_Titles</vt:lpstr>
      <vt:lpstr>'Расходы 2026-2028гг'!Заголовки_для_печати</vt:lpstr>
      <vt:lpstr>'Расходы 2026-2028гг'!Область_печати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Михайловна Володина</dc:creator>
  <dc:description>POI HSSF rep:2.49.0.179</dc:description>
  <cp:lastModifiedBy>user</cp:lastModifiedBy>
  <cp:lastPrinted>2026-06-22T06:15:12Z</cp:lastPrinted>
  <dcterms:created xsi:type="dcterms:W3CDTF">2020-03-13T09:08:53Z</dcterms:created>
  <dcterms:modified xsi:type="dcterms:W3CDTF">2026-06-25T06:48:49Z</dcterms:modified>
</cp:coreProperties>
</file>